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nrwa-my.sharepoint.com/personal/rmazarei_irwaonline_org/Documents/Desktop/"/>
    </mc:Choice>
  </mc:AlternateContent>
  <xr:revisionPtr revIDLastSave="2" documentId="14_{88BF2177-529F-42F2-90FD-6B6CB53171E7}" xr6:coauthVersionLast="47" xr6:coauthVersionMax="47" xr10:uidLastSave="{6D4102A6-C235-4383-98B3-737D72EA1063}"/>
  <bookViews>
    <workbookView xWindow="3829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1" l="1"/>
  <c r="F12" i="1"/>
  <c r="R12" i="1"/>
  <c r="Q12" i="1"/>
  <c r="I12" i="1"/>
  <c r="H12" i="1"/>
  <c r="G12" i="1"/>
  <c r="J12" i="1" s="1"/>
  <c r="T8" i="1"/>
  <c r="T7" i="1"/>
  <c r="T6" i="1"/>
  <c r="T5" i="1"/>
  <c r="T4" i="1"/>
  <c r="H8" i="1"/>
  <c r="G8" i="1"/>
  <c r="G7" i="1"/>
  <c r="G6" i="1"/>
  <c r="G5" i="1"/>
  <c r="G4" i="1"/>
  <c r="O12" i="1"/>
  <c r="N12" i="1"/>
  <c r="P12" i="1"/>
  <c r="M12" i="1"/>
  <c r="A15" i="1"/>
  <c r="K12" i="1"/>
  <c r="L12" i="1"/>
  <c r="T12" i="1" l="1"/>
  <c r="U12" i="1"/>
  <c r="A17" i="1" s="1"/>
</calcChain>
</file>

<file path=xl/sharedStrings.xml><?xml version="1.0" encoding="utf-8"?>
<sst xmlns="http://schemas.openxmlformats.org/spreadsheetml/2006/main" count="39" uniqueCount="30">
  <si>
    <t>Tuition</t>
  </si>
  <si>
    <t>Member</t>
  </si>
  <si>
    <t>Non-Member</t>
  </si>
  <si>
    <t>Number of Days</t>
  </si>
  <si>
    <t>Instructor Fee - Daily Rate</t>
  </si>
  <si>
    <t>Airline/Mileage</t>
  </si>
  <si>
    <t>Meals</t>
  </si>
  <si>
    <t>Total Expenses</t>
  </si>
  <si>
    <t>Total Income</t>
  </si>
  <si>
    <t>Total Number of Attendees</t>
  </si>
  <si>
    <t>Only Change the Yellow Cells</t>
  </si>
  <si>
    <t>IRWA Fee</t>
  </si>
  <si>
    <t>Course Number</t>
  </si>
  <si>
    <t>Number of Attendees</t>
  </si>
  <si>
    <t>1 Day</t>
  </si>
  <si>
    <t>2 Days</t>
  </si>
  <si>
    <t>3 Days</t>
  </si>
  <si>
    <t>4 Days</t>
  </si>
  <si>
    <t>Instructor Travel</t>
  </si>
  <si>
    <t>Hotel Daily Rate</t>
  </si>
  <si>
    <t>Profit (Loss)</t>
  </si>
  <si>
    <t>Meeting Room/Av Cost</t>
  </si>
  <si>
    <t>Parking/Misc.</t>
  </si>
  <si>
    <t>C100</t>
  </si>
  <si>
    <t>Virtual Course Break Even Point Hosted by IRWA - US Chapters</t>
  </si>
  <si>
    <t>1/2 Day</t>
  </si>
  <si>
    <t>IRWA Non-Member Fee</t>
  </si>
  <si>
    <t>IRWA Member Fee</t>
  </si>
  <si>
    <t>Coordinator</t>
  </si>
  <si>
    <t>Coordinator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</si>
</sst>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28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44" fontId="3" fillId="0" borderId="3" xfId="2" applyFont="1" applyBorder="1" applyAlignment="1">
      <alignment vertical="center"/>
    </xf>
    <xf numFmtId="44" fontId="3" fillId="0" borderId="7" xfId="0" applyNumberFormat="1" applyFont="1" applyBorder="1" applyAlignment="1">
      <alignment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44" fontId="4" fillId="2" borderId="6" xfId="2" applyFont="1" applyFill="1" applyBorder="1" applyAlignment="1" applyProtection="1">
      <alignment horizontal="center" vertical="center" wrapText="1"/>
      <protection locked="0"/>
    </xf>
    <xf numFmtId="44" fontId="4" fillId="2" borderId="2" xfId="2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1" fillId="0" borderId="9" xfId="1" applyFont="1" applyFill="1" applyBorder="1" applyAlignment="1" applyProtection="1">
      <alignment vertical="center"/>
      <protection locked="0"/>
    </xf>
    <xf numFmtId="43" fontId="1" fillId="0" borderId="10" xfId="1" applyFont="1" applyFill="1" applyBorder="1" applyAlignment="1" applyProtection="1">
      <alignment vertical="center"/>
      <protection locked="0"/>
    </xf>
    <xf numFmtId="43" fontId="1" fillId="0" borderId="11" xfId="1" applyFont="1" applyFill="1" applyBorder="1" applyAlignment="1" applyProtection="1">
      <alignment vertical="center"/>
      <protection locked="0"/>
    </xf>
    <xf numFmtId="43" fontId="10" fillId="0" borderId="0" xfId="1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44" fontId="6" fillId="4" borderId="5" xfId="0" applyNumberFormat="1" applyFont="1" applyFill="1" applyBorder="1" applyAlignment="1">
      <alignment vertical="center"/>
    </xf>
    <xf numFmtId="44" fontId="6" fillId="4" borderId="6" xfId="0" applyNumberFormat="1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43" fontId="1" fillId="0" borderId="17" xfId="1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>
      <alignment horizontal="center" vertical="center"/>
    </xf>
    <xf numFmtId="43" fontId="1" fillId="0" borderId="20" xfId="1" applyFont="1" applyFill="1" applyBorder="1" applyAlignment="1" applyProtection="1">
      <alignment vertical="center"/>
      <protection locked="0"/>
    </xf>
    <xf numFmtId="0" fontId="6" fillId="4" borderId="22" xfId="0" applyFont="1" applyFill="1" applyBorder="1" applyAlignment="1">
      <alignment horizontal="center" vertical="center"/>
    </xf>
    <xf numFmtId="43" fontId="1" fillId="0" borderId="23" xfId="1" applyFont="1" applyFill="1" applyBorder="1" applyAlignment="1" applyProtection="1">
      <alignment vertical="center"/>
      <protection locked="0"/>
    </xf>
    <xf numFmtId="43" fontId="1" fillId="0" borderId="25" xfId="1" applyFont="1" applyFill="1" applyBorder="1" applyAlignment="1">
      <alignment vertical="center"/>
    </xf>
    <xf numFmtId="43" fontId="1" fillId="0" borderId="26" xfId="1" applyFont="1" applyFill="1" applyBorder="1" applyAlignment="1">
      <alignment vertical="center"/>
    </xf>
    <xf numFmtId="43" fontId="1" fillId="0" borderId="27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 applyProtection="1">
      <alignment vertical="center"/>
      <protection locked="0"/>
    </xf>
    <xf numFmtId="43" fontId="1" fillId="0" borderId="30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67B0E1A9-E11D-46A2-A8EF-044BDA8A12D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topLeftCell="B1" zoomScale="145" zoomScaleNormal="145" workbookViewId="0">
      <selection activeCell="V9" sqref="V9"/>
    </sheetView>
  </sheetViews>
  <sheetFormatPr defaultColWidth="9" defaultRowHeight="15.5" x14ac:dyDescent="0.35"/>
  <cols>
    <col min="1" max="1" width="9" style="1"/>
    <col min="2" max="2" width="10.9140625" style="1" bestFit="1" customWidth="1"/>
    <col min="3" max="3" width="8.58203125" style="1" bestFit="1" customWidth="1"/>
    <col min="4" max="5" width="13.58203125" style="1" customWidth="1"/>
    <col min="6" max="6" width="16.5" style="1" bestFit="1" customWidth="1"/>
    <col min="7" max="7" width="9.9140625" style="1" bestFit="1" customWidth="1"/>
    <col min="8" max="8" width="13.25" style="1" bestFit="1" customWidth="1"/>
    <col min="9" max="9" width="12.4140625" style="1" bestFit="1" customWidth="1"/>
    <col min="10" max="10" width="16" style="1" customWidth="1"/>
    <col min="11" max="11" width="17.5" style="1" customWidth="1"/>
    <col min="12" max="12" width="16.08203125" style="1" hidden="1" customWidth="1"/>
    <col min="13" max="14" width="16.9140625" style="1" hidden="1" customWidth="1"/>
    <col min="15" max="16" width="9.58203125" style="1" hidden="1" customWidth="1"/>
    <col min="17" max="17" width="14.58203125" style="1" bestFit="1" customWidth="1"/>
    <col min="18" max="18" width="12.58203125" style="1" bestFit="1" customWidth="1"/>
    <col min="19" max="19" width="12.4140625" style="1" bestFit="1" customWidth="1"/>
    <col min="20" max="20" width="15.25" style="1" bestFit="1" customWidth="1"/>
    <col min="21" max="21" width="13.25" style="1" bestFit="1" customWidth="1"/>
    <col min="22" max="22" width="13.9140625" style="1" customWidth="1"/>
    <col min="23" max="16384" width="9" style="1"/>
  </cols>
  <sheetData>
    <row r="1" spans="1:22" ht="59.25" customHeight="1" thickBot="1" x14ac:dyDescent="0.4">
      <c r="A1" s="46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8"/>
    </row>
    <row r="2" spans="1:22" ht="27" customHeight="1" thickBot="1" x14ac:dyDescent="0.4">
      <c r="G2" s="4" t="s">
        <v>1</v>
      </c>
      <c r="H2" s="4" t="s">
        <v>2</v>
      </c>
      <c r="I2" s="36"/>
      <c r="T2" s="4" t="s">
        <v>1</v>
      </c>
      <c r="U2" s="4" t="s">
        <v>2</v>
      </c>
      <c r="V2" s="4" t="s">
        <v>28</v>
      </c>
    </row>
    <row r="3" spans="1:22" ht="27" customHeight="1" thickTop="1" x14ac:dyDescent="0.35">
      <c r="E3" s="40" t="s">
        <v>0</v>
      </c>
      <c r="F3" s="27" t="s">
        <v>25</v>
      </c>
      <c r="G3" s="28">
        <v>140</v>
      </c>
      <c r="H3" s="18">
        <v>200</v>
      </c>
      <c r="I3" s="37"/>
      <c r="Q3"/>
      <c r="R3" s="60" t="s">
        <v>11</v>
      </c>
      <c r="S3" s="61"/>
      <c r="T3" s="33">
        <v>70</v>
      </c>
      <c r="U3" s="33">
        <v>100</v>
      </c>
      <c r="V3" s="33">
        <v>70</v>
      </c>
    </row>
    <row r="4" spans="1:22" x14ac:dyDescent="0.35">
      <c r="A4"/>
      <c r="B4"/>
      <c r="C4"/>
      <c r="E4" s="41"/>
      <c r="F4" s="29" t="s">
        <v>14</v>
      </c>
      <c r="G4" s="30">
        <f>265*$K$4</f>
        <v>265</v>
      </c>
      <c r="H4" s="19">
        <v>385</v>
      </c>
      <c r="I4" s="37"/>
      <c r="J4" s="2"/>
      <c r="K4" s="17">
        <v>1</v>
      </c>
      <c r="L4" s="22"/>
      <c r="M4"/>
      <c r="N4"/>
      <c r="O4"/>
      <c r="P4"/>
      <c r="Q4"/>
      <c r="R4" s="62"/>
      <c r="S4" s="63"/>
      <c r="T4" s="34">
        <f>138*K4</f>
        <v>138</v>
      </c>
      <c r="U4" s="34">
        <v>182</v>
      </c>
      <c r="V4" s="34">
        <v>127</v>
      </c>
    </row>
    <row r="5" spans="1:22" x14ac:dyDescent="0.35">
      <c r="A5"/>
      <c r="B5"/>
      <c r="C5"/>
      <c r="E5" s="41"/>
      <c r="F5" s="29" t="s">
        <v>15</v>
      </c>
      <c r="G5" s="30">
        <f>415*K4</f>
        <v>415</v>
      </c>
      <c r="H5" s="19">
        <v>575</v>
      </c>
      <c r="I5" s="37"/>
      <c r="J5" s="2"/>
      <c r="K5" s="21"/>
      <c r="L5" s="23"/>
      <c r="Q5"/>
      <c r="R5" s="62"/>
      <c r="S5" s="63"/>
      <c r="T5" s="34">
        <f>217*K4</f>
        <v>217</v>
      </c>
      <c r="U5" s="34">
        <v>261</v>
      </c>
      <c r="V5" s="34">
        <v>198</v>
      </c>
    </row>
    <row r="6" spans="1:22" x14ac:dyDescent="0.35">
      <c r="A6"/>
      <c r="B6"/>
      <c r="C6"/>
      <c r="E6" s="41"/>
      <c r="F6" s="29" t="s">
        <v>16</v>
      </c>
      <c r="G6" s="30">
        <f>565*K4</f>
        <v>565</v>
      </c>
      <c r="H6" s="19">
        <v>765</v>
      </c>
      <c r="I6" s="37"/>
      <c r="J6" s="2"/>
      <c r="K6" s="21"/>
      <c r="L6" s="23"/>
      <c r="Q6"/>
      <c r="R6" s="62"/>
      <c r="S6" s="63"/>
      <c r="T6" s="34">
        <f>297*K4</f>
        <v>297</v>
      </c>
      <c r="U6" s="34">
        <v>341</v>
      </c>
      <c r="V6" s="34">
        <v>268</v>
      </c>
    </row>
    <row r="7" spans="1:22" x14ac:dyDescent="0.35">
      <c r="A7"/>
      <c r="B7"/>
      <c r="C7"/>
      <c r="E7" s="41"/>
      <c r="F7" s="29" t="s">
        <v>17</v>
      </c>
      <c r="G7" s="30">
        <f>755*K4</f>
        <v>755</v>
      </c>
      <c r="H7" s="19">
        <v>990</v>
      </c>
      <c r="I7" s="37"/>
      <c r="J7" s="2"/>
      <c r="K7" s="2"/>
      <c r="Q7"/>
      <c r="R7" s="62"/>
      <c r="S7" s="63"/>
      <c r="T7" s="34">
        <f>397*K4</f>
        <v>397</v>
      </c>
      <c r="U7" s="34">
        <v>441</v>
      </c>
      <c r="V7" s="34">
        <v>358</v>
      </c>
    </row>
    <row r="8" spans="1:22" ht="16" thickBot="1" x14ac:dyDescent="0.4">
      <c r="A8"/>
      <c r="B8"/>
      <c r="C8"/>
      <c r="E8" s="42"/>
      <c r="F8" s="31" t="s">
        <v>23</v>
      </c>
      <c r="G8" s="32">
        <f>565*K4</f>
        <v>565</v>
      </c>
      <c r="H8" s="20">
        <f>710*K4</f>
        <v>710</v>
      </c>
      <c r="I8" s="37"/>
      <c r="J8" s="2"/>
      <c r="K8" s="2"/>
      <c r="Q8"/>
      <c r="R8" s="62"/>
      <c r="S8" s="63"/>
      <c r="T8" s="38">
        <f>294*K4</f>
        <v>294</v>
      </c>
      <c r="U8" s="35">
        <v>294</v>
      </c>
      <c r="V8" s="35">
        <v>271</v>
      </c>
    </row>
    <row r="9" spans="1:22" s="3" customFormat="1" ht="37.5" customHeight="1" thickTop="1" thickBot="1" x14ac:dyDescent="0.4">
      <c r="A9" s="39" t="s">
        <v>12</v>
      </c>
      <c r="B9" s="39" t="s">
        <v>3</v>
      </c>
      <c r="C9" s="43" t="s">
        <v>13</v>
      </c>
      <c r="D9" s="44"/>
      <c r="E9" s="45"/>
      <c r="F9" s="55" t="s">
        <v>9</v>
      </c>
      <c r="G9" s="43" t="s">
        <v>0</v>
      </c>
      <c r="H9" s="44"/>
      <c r="I9" s="45"/>
      <c r="J9" s="57" t="s">
        <v>8</v>
      </c>
      <c r="K9" s="8" t="s">
        <v>4</v>
      </c>
      <c r="L9" s="5" t="s">
        <v>18</v>
      </c>
      <c r="M9" s="39" t="s">
        <v>19</v>
      </c>
      <c r="N9" s="39" t="s">
        <v>22</v>
      </c>
      <c r="O9" s="39" t="s">
        <v>6</v>
      </c>
      <c r="P9" s="39" t="s">
        <v>21</v>
      </c>
      <c r="Q9" s="39" t="s">
        <v>27</v>
      </c>
      <c r="R9" s="39" t="s">
        <v>26</v>
      </c>
      <c r="S9" s="39" t="s">
        <v>29</v>
      </c>
      <c r="T9" s="39" t="s">
        <v>7</v>
      </c>
      <c r="U9" s="58" t="s">
        <v>20</v>
      </c>
    </row>
    <row r="10" spans="1:22" s="3" customFormat="1" ht="42.75" customHeight="1" thickBot="1" x14ac:dyDescent="0.4">
      <c r="A10" s="39"/>
      <c r="B10" s="39"/>
      <c r="C10" s="5" t="s">
        <v>1</v>
      </c>
      <c r="D10" s="5" t="s">
        <v>2</v>
      </c>
      <c r="E10" s="5" t="s">
        <v>28</v>
      </c>
      <c r="F10" s="56"/>
      <c r="G10" s="5" t="s">
        <v>1</v>
      </c>
      <c r="H10" s="5" t="s">
        <v>2</v>
      </c>
      <c r="I10" s="5" t="s">
        <v>28</v>
      </c>
      <c r="J10" s="57"/>
      <c r="K10" s="13"/>
      <c r="L10" s="5" t="s">
        <v>5</v>
      </c>
      <c r="M10" s="39"/>
      <c r="N10" s="39"/>
      <c r="O10" s="39"/>
      <c r="P10" s="39"/>
      <c r="Q10" s="39"/>
      <c r="R10" s="39"/>
      <c r="S10" s="39"/>
      <c r="T10" s="39"/>
      <c r="U10" s="59"/>
    </row>
    <row r="11" spans="1:22" ht="16" thickBot="1" x14ac:dyDescent="0.4">
      <c r="L11" s="14"/>
      <c r="M11" s="14"/>
      <c r="N11" s="14"/>
      <c r="O11" s="14"/>
      <c r="P11" s="14"/>
    </row>
    <row r="12" spans="1:22" ht="31.5" customHeight="1" thickBot="1" x14ac:dyDescent="0.4">
      <c r="A12" s="11">
        <v>800</v>
      </c>
      <c r="B12" s="11">
        <v>2</v>
      </c>
      <c r="C12" s="11"/>
      <c r="D12" s="12"/>
      <c r="E12" s="12"/>
      <c r="F12" s="24">
        <f>C12+D12+E12</f>
        <v>0</v>
      </c>
      <c r="G12" s="6">
        <f>IF(A12=100, $G$8*C12, IF($B$12=0.5, C12*G3, IF($B$12=1, C12*G4, IF($B$12=2, C12*G5, IF($B$12=3, C12*G6, IF($B$12=4, C12*G7))))))</f>
        <v>0</v>
      </c>
      <c r="H12" s="7">
        <f>IF(A12=100, $H$8*D12, IF(B12=0.5, D12*H3, IF($B$12=1, D12*H4, IF($B$12=2, D12*H5, IF($B$12=3, D12*H6, IF($B$12=4, D12*H7))))))</f>
        <v>0</v>
      </c>
      <c r="I12" s="7">
        <f>IF(B12=100, $G$8*E12, IF(C12=0.5, E12*G3, IF($B$12=1, E12*G4, IF($B$12=2, E12*G5, IF($B$12=3, E12*G6, IF($B$12=4, E12*G7))))))</f>
        <v>0</v>
      </c>
      <c r="J12" s="25">
        <f>G12+H12+I12</f>
        <v>0</v>
      </c>
      <c r="K12" s="9">
        <f>$B$12*$K$10</f>
        <v>0</v>
      </c>
      <c r="L12" s="10">
        <f>L11</f>
        <v>0</v>
      </c>
      <c r="M12" s="10">
        <f>$B$12*M11</f>
        <v>0</v>
      </c>
      <c r="N12" s="10">
        <f>$N$11*$B$12</f>
        <v>0</v>
      </c>
      <c r="O12" s="10">
        <f>$O$11*$B$12</f>
        <v>0</v>
      </c>
      <c r="P12" s="10">
        <f>$B$12*$P$11</f>
        <v>0</v>
      </c>
      <c r="Q12" s="7">
        <f>IF(A12=100, $T$8*C12, IF(B12=0.5, C12*T3, IF($B$12=1, C12*T4, IF($B$12=2, C12*T5, IF($B$12=3, C12*T6, IF($B$12=4, C12*T7))))))</f>
        <v>0</v>
      </c>
      <c r="R12" s="7">
        <f>IF(A12=100, $U$8*D12, IF(B12=0.5, D12*U3, IF($B$12=1, D12*U4, IF($B$12=2, D12*U5, IF($B$12=3, D12*U6, IF($B$12=4, D12*U7))))))</f>
        <v>0</v>
      </c>
      <c r="S12" s="7">
        <f>IF(B12=100, $V$8*E12, IF(C12=0.5, E12*V3, IF($B$12=1, E12*V4, IF($B$12=2, E12*V5, IF($B$12=3, E12*V6, IF($B$12=4, E12*V7))))))</f>
        <v>0</v>
      </c>
      <c r="T12" s="7">
        <f>K12+Q12+R12+S12</f>
        <v>0</v>
      </c>
      <c r="U12" s="26">
        <f>J12-T12</f>
        <v>0</v>
      </c>
    </row>
    <row r="13" spans="1:22" ht="16" thickBot="1" x14ac:dyDescent="0.4"/>
    <row r="14" spans="1:22" ht="41.25" customHeight="1" thickBot="1" x14ac:dyDescent="0.4">
      <c r="A14" s="52" t="s">
        <v>10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4"/>
    </row>
    <row r="15" spans="1:22" x14ac:dyDescent="0.35">
      <c r="A15" s="15" t="str">
        <f ca="1">CELL("filename")</f>
        <v>https://internrwa-my.sharepoint.com/personal/rmazarei_irwaonline_org/Documents/Desktop/[Virtual_Course_Income_Break_Even_Point_US_Chapters.xlsx]Sheet1</v>
      </c>
    </row>
    <row r="16" spans="1:22" ht="16" thickBot="1" x14ac:dyDescent="0.4"/>
    <row r="17" spans="1:21" ht="30.75" customHeight="1" thickBot="1" x14ac:dyDescent="0.4">
      <c r="A17" s="49" t="str">
        <f>IF(U12&gt;0, "Good to Go, Your Chapter Will Make Profit from This Class", "Your Chapter Will Not Make Profit from This Class")</f>
        <v>Your Chapter Will Not Make Profit from This Class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</row>
    <row r="18" spans="1:21" s="16" customFormat="1" x14ac:dyDescent="0.35"/>
    <row r="19" spans="1:21" s="16" customFormat="1" x14ac:dyDescent="0.35"/>
    <row r="20" spans="1:21" s="16" customFormat="1" x14ac:dyDescent="0.35"/>
    <row r="21" spans="1:21" s="16" customFormat="1" x14ac:dyDescent="0.35"/>
    <row r="22" spans="1:21" s="16" customFormat="1" x14ac:dyDescent="0.35"/>
    <row r="23" spans="1:21" s="16" customFormat="1" x14ac:dyDescent="0.35"/>
    <row r="24" spans="1:21" s="16" customFormat="1" x14ac:dyDescent="0.35"/>
    <row r="25" spans="1:21" s="16" customFormat="1" x14ac:dyDescent="0.35"/>
    <row r="26" spans="1:21" s="16" customFormat="1" x14ac:dyDescent="0.35"/>
    <row r="27" spans="1:21" s="16" customFormat="1" x14ac:dyDescent="0.35"/>
    <row r="28" spans="1:21" s="16" customFormat="1" x14ac:dyDescent="0.35"/>
    <row r="29" spans="1:21" s="16" customFormat="1" x14ac:dyDescent="0.35"/>
    <row r="30" spans="1:21" s="16" customFormat="1" x14ac:dyDescent="0.35"/>
    <row r="31" spans="1:21" s="16" customFormat="1" x14ac:dyDescent="0.35"/>
    <row r="32" spans="1:21" s="16" customFormat="1" x14ac:dyDescent="0.35"/>
    <row r="33" s="16" customFormat="1" x14ac:dyDescent="0.35"/>
    <row r="34" s="16" customFormat="1" x14ac:dyDescent="0.35"/>
    <row r="35" s="16" customFormat="1" x14ac:dyDescent="0.35"/>
    <row r="36" s="16" customFormat="1" x14ac:dyDescent="0.35"/>
    <row r="37" s="16" customFormat="1" x14ac:dyDescent="0.35"/>
    <row r="38" s="16" customFormat="1" x14ac:dyDescent="0.35"/>
    <row r="39" s="16" customFormat="1" x14ac:dyDescent="0.35"/>
    <row r="40" s="16" customFormat="1" x14ac:dyDescent="0.35"/>
    <row r="41" s="16" customFormat="1" x14ac:dyDescent="0.35"/>
    <row r="42" s="16" customFormat="1" x14ac:dyDescent="0.35"/>
    <row r="43" s="16" customFormat="1" x14ac:dyDescent="0.35"/>
    <row r="44" s="16" customFormat="1" x14ac:dyDescent="0.35"/>
    <row r="45" s="16" customFormat="1" x14ac:dyDescent="0.35"/>
    <row r="46" s="16" customFormat="1" x14ac:dyDescent="0.35"/>
    <row r="47" s="16" customFormat="1" x14ac:dyDescent="0.35"/>
    <row r="48" s="16" customFormat="1" x14ac:dyDescent="0.35"/>
    <row r="49" s="16" customFormat="1" x14ac:dyDescent="0.35"/>
    <row r="50" s="16" customFormat="1" x14ac:dyDescent="0.35"/>
    <row r="51" s="16" customFormat="1" x14ac:dyDescent="0.35"/>
    <row r="52" s="16" customFormat="1" x14ac:dyDescent="0.35"/>
    <row r="53" s="16" customFormat="1" x14ac:dyDescent="0.35"/>
  </sheetData>
  <sheetProtection selectLockedCells="1"/>
  <mergeCells count="20">
    <mergeCell ref="A1:V1"/>
    <mergeCell ref="A17:U17"/>
    <mergeCell ref="A14:U14"/>
    <mergeCell ref="A9:A10"/>
    <mergeCell ref="B9:B10"/>
    <mergeCell ref="F9:F10"/>
    <mergeCell ref="J9:J10"/>
    <mergeCell ref="M9:M10"/>
    <mergeCell ref="U9:U10"/>
    <mergeCell ref="T9:T10"/>
    <mergeCell ref="R9:R10"/>
    <mergeCell ref="R3:S8"/>
    <mergeCell ref="P9:P10"/>
    <mergeCell ref="N9:N10"/>
    <mergeCell ref="O9:O10"/>
    <mergeCell ref="Q9:Q10"/>
    <mergeCell ref="E3:E8"/>
    <mergeCell ref="C9:E9"/>
    <mergeCell ref="G9:I9"/>
    <mergeCell ref="S9:S10"/>
  </mergeCells>
  <conditionalFormatting sqref="A17:U17">
    <cfRule type="cellIs" dxfId="2" priority="3" operator="equal">
      <formula>"Your Chapter Will Not Make Profit from This Class"</formula>
    </cfRule>
    <cfRule type="cellIs" dxfId="1" priority="5" operator="equal">
      <formula>"Good to Go, Your Chapter Will Make Profit from This Class"</formula>
    </cfRule>
  </conditionalFormatting>
  <conditionalFormatting sqref="H22:I22">
    <cfRule type="cellIs" dxfId="0" priority="4" operator="equal">
      <formula>"Your Chapter Will Not Make Profit from This Class"</formula>
    </cfRule>
  </conditionalFormatting>
  <printOptions horizontalCentered="1"/>
  <pageMargins left="0.2" right="0.2" top="0.31" bottom="0.75" header="0.3" footer="0.3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rakhshan</dc:creator>
  <cp:lastModifiedBy>Rakhshan Mazarei</cp:lastModifiedBy>
  <cp:lastPrinted>2023-02-01T17:19:12Z</cp:lastPrinted>
  <dcterms:created xsi:type="dcterms:W3CDTF">2015-03-04T13:56:48Z</dcterms:created>
  <dcterms:modified xsi:type="dcterms:W3CDTF">2025-11-17T15:06:57Z</dcterms:modified>
</cp:coreProperties>
</file>